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537" activeTab="0"/>
  </bookViews>
  <sheets>
    <sheet name="додатково 26.02.2016" sheetId="1" r:id="rId1"/>
    <sheet name="пояснююча 26.02" sheetId="2" r:id="rId2"/>
    <sheet name="на розгляд бюджетної комісії 22" sheetId="3" r:id="rId3"/>
  </sheets>
  <definedNames>
    <definedName name="_xlnm._FilterDatabase" localSheetId="0" hidden="1">'додатково 26.02.2016'!$A$3:$F$9</definedName>
    <definedName name="_xlnm._FilterDatabase" localSheetId="2" hidden="1">'на розгляд бюджетної комісії 22'!$A$3:$F$23</definedName>
    <definedName name="_xlnm._FilterDatabase" localSheetId="1" hidden="1">'пояснююча 26.02'!$A$3:$D$19</definedName>
    <definedName name="_xlnm.Print_Titles" localSheetId="0">'додатково 26.02.2016'!$3:$3</definedName>
    <definedName name="_xlnm.Print_Titles" localSheetId="2">'на розгляд бюджетної комісії 22'!$3:$3</definedName>
    <definedName name="_xlnm.Print_Titles" localSheetId="1">'пояснююча 26.02'!$3:$3</definedName>
    <definedName name="_xlnm.Print_Area" localSheetId="1">'пояснююча 26.02'!$A$1:$G$45</definedName>
  </definedNames>
  <calcPr fullCalcOnLoad="1"/>
</workbook>
</file>

<file path=xl/sharedStrings.xml><?xml version="1.0" encoding="utf-8"?>
<sst xmlns="http://schemas.openxmlformats.org/spreadsheetml/2006/main" count="298" uniqueCount="137">
  <si>
    <t>Культура</t>
  </si>
  <si>
    <t>Назва установи</t>
  </si>
  <si>
    <t>КФК</t>
  </si>
  <si>
    <t>Примітка</t>
  </si>
  <si>
    <t>Всього</t>
  </si>
  <si>
    <t>Дата та № листа</t>
  </si>
  <si>
    <t>110502</t>
  </si>
  <si>
    <t xml:space="preserve">Освіта </t>
  </si>
  <si>
    <t>Проходження навчання у сфері цивільного захисту</t>
  </si>
  <si>
    <t>110204 ПК</t>
  </si>
  <si>
    <t>26.01.2016 року № 89-в</t>
  </si>
  <si>
    <t>Прінтер-4250 грн</t>
  </si>
  <si>
    <t>11.02.2016 №04/04-177</t>
  </si>
  <si>
    <t>Преміювання працівників ДНЗ №6 до 30-річного ювілею</t>
  </si>
  <si>
    <t>11.02.2016 №04/04-173</t>
  </si>
  <si>
    <t>Придбання спортивного інвентарю та обладнання</t>
  </si>
  <si>
    <t>Придбання відкритого тренажерного майданчика в НВК</t>
  </si>
  <si>
    <t>11.02.2016 №04/04-176</t>
  </si>
  <si>
    <t>Преміювання працівників БДТ до 30-річного ювілею</t>
  </si>
  <si>
    <t>10.02.2016 №04/04-170</t>
  </si>
  <si>
    <t>Виконком</t>
  </si>
  <si>
    <t>091103</t>
  </si>
  <si>
    <t>15.02.2016 № 08/01-47</t>
  </si>
  <si>
    <t>Програма реалізації молодіжної політики на 2014-2017 роки. Придбання подарунків, грамот, паперу, ручок для проведення заходів, конкурсів КЕКВ 2210 - 4000 грн., перевезеня на обласний конкурс "Молодь обирає здоров'я" КЕКВ 2240 - 1000 грн.</t>
  </si>
  <si>
    <t>КП НМР "ЖКО"</t>
  </si>
  <si>
    <t>18.02.2016 №08/01-51</t>
  </si>
  <si>
    <t>Нетішинський вісник</t>
  </si>
  <si>
    <t>18.02.2016 № 08/01-50</t>
  </si>
  <si>
    <t>18.02.2016 № 103</t>
  </si>
  <si>
    <t>18.02.2016 № 104</t>
  </si>
  <si>
    <t>Придбання цифрового фотоапарату Canon Powershot SX710HS КЕКВ 3210</t>
  </si>
  <si>
    <t>Придбання автобуса КЕКВ 3210</t>
  </si>
  <si>
    <t>Придбання машини дорожньої, комбінованої ( програмою передбачено 1803,6 тис.грн.)</t>
  </si>
  <si>
    <t>Агенція місцевого розвитку</t>
  </si>
  <si>
    <t>18.02.2016 № 08/01-52</t>
  </si>
  <si>
    <t>Придбання ноутбука (4 шт.) - 49760 грн., багатофункціональний пристрій  - 3870 грн., проектор - 12800,56 грн., ліцензійна програма з сертифікатом - 24683 грн.</t>
  </si>
  <si>
    <t>Науково-консалтинговий супровід розробки "Стратегія розвитку м.Нетішин" - 47686,44 грн., анкетування -10000,00 грн., хостинг - 1200,00 грн.</t>
  </si>
  <si>
    <t>17.02.2016 №03/34-537</t>
  </si>
  <si>
    <t>26.01.2016 №90-в</t>
  </si>
  <si>
    <t>010116</t>
  </si>
  <si>
    <t>12.02.2016 № 08/01-41</t>
  </si>
  <si>
    <t>Запит, грн.</t>
  </si>
  <si>
    <t>Пропонується виділити, грн.</t>
  </si>
  <si>
    <t>070101</t>
  </si>
  <si>
    <t>070201</t>
  </si>
  <si>
    <t>070401</t>
  </si>
  <si>
    <t>ПОТОЧНІ ВИДАТКИ</t>
  </si>
  <si>
    <t>І.</t>
  </si>
  <si>
    <t>ІІ.</t>
  </si>
  <si>
    <t>КАПІТАЛЬНІ ВИДАТКИ</t>
  </si>
  <si>
    <t>091206</t>
  </si>
  <si>
    <t>17.02.2016 № 01-09/327</t>
  </si>
  <si>
    <t>10.02.2016 № 136-в</t>
  </si>
  <si>
    <t>27.01.2016 № 94-в</t>
  </si>
  <si>
    <t xml:space="preserve">Проведення технічної інвентаризації житлового фонду  (15 будинків) </t>
  </si>
  <si>
    <t>ФІНАНСОВИЙ РЕСУРС</t>
  </si>
  <si>
    <t xml:space="preserve">залишок ЗФ на 01.01.2016 </t>
  </si>
  <si>
    <t>рез.фонд на 19.02.2016</t>
  </si>
  <si>
    <t>всього</t>
  </si>
  <si>
    <t>ПТЛ</t>
  </si>
  <si>
    <t>ІІІ.</t>
  </si>
  <si>
    <t xml:space="preserve"> ФІНАНСУВАННЯ ЗА РАХУНОК ЗАЛИШКУ НА 01.01.2016</t>
  </si>
  <si>
    <t>11.02.2016 №04/04-172</t>
  </si>
  <si>
    <t>21.01.2016 №04/04-83</t>
  </si>
  <si>
    <t>14.01.2016 № 51-в</t>
  </si>
  <si>
    <t>ІV.</t>
  </si>
  <si>
    <t>ПЕРЕМІЩЕННЯ У МЕЖАХ ПЕРЕДБАЧЕНИХ БЮДЖЕТНИХ ПРИЗНАЧЕНЬ</t>
  </si>
  <si>
    <t>ДНЗ № 3: проведення державної експертизи реконструкції тіньових навісів</t>
  </si>
  <si>
    <t>ДНЗ № 3: виготовлення ПКД по капітальному ремонту тіньових навісів</t>
  </si>
  <si>
    <t>ДНЗ № 3: виготовлення ПКД по реконструкції ремонту тіньових навісів</t>
  </si>
  <si>
    <t>03.02.2016 № 08/01-32</t>
  </si>
  <si>
    <t>разом</t>
  </si>
  <si>
    <t>придбання автошин, акумуляторних батарей</t>
  </si>
  <si>
    <t>КП НМР "Благоустрій"</t>
  </si>
  <si>
    <t>25.01.2016 № 45</t>
  </si>
  <si>
    <t>придбання розсади квітів</t>
  </si>
  <si>
    <t>придбання розсади квітів за рахунок залишку надходжень до цільового фонду та грошових стягнень</t>
  </si>
  <si>
    <t>бюджет роз.  (нерозпод)</t>
  </si>
  <si>
    <t>Заробітна плата з нарахуваннями у звязку із збільшенням штатного розпису на 4 штатних одиниці</t>
  </si>
  <si>
    <t>100203</t>
  </si>
  <si>
    <t>18.02.2016 № 105</t>
  </si>
  <si>
    <t>виготовлення ПКД та проведення експертизи на проведення реконструкції проспекту Курчатова</t>
  </si>
  <si>
    <t>виготовлення ПКД та проведення експертизи на проведення реконструкції системи поливу проспекту Курчатова</t>
  </si>
  <si>
    <t>170703</t>
  </si>
  <si>
    <t>капітальний ремонт вул. Снігурі</t>
  </si>
  <si>
    <t>капітальний ремонт вул. Космонавтів</t>
  </si>
  <si>
    <t>капітальний ремонт вул.Набережна</t>
  </si>
  <si>
    <t>за рахунок зменшення обсягу резервного фонду</t>
  </si>
  <si>
    <r>
      <t xml:space="preserve">Кап ремонт внутрішніх електромереж гуртожитків №1-5, 8, 9 ( 7 шт.) -1550860 грн., виготовлення ПКД - </t>
    </r>
    <r>
      <rPr>
        <b/>
        <sz val="8"/>
        <rFont val="Times New Roman"/>
        <family val="1"/>
      </rPr>
      <t>22400</t>
    </r>
    <r>
      <rPr>
        <sz val="8"/>
        <rFont val="Times New Roman"/>
        <family val="1"/>
      </rPr>
      <t xml:space="preserve"> грн., експертиза -</t>
    </r>
    <r>
      <rPr>
        <b/>
        <sz val="8"/>
        <rFont val="Times New Roman"/>
        <family val="1"/>
      </rPr>
      <t>11550</t>
    </r>
    <r>
      <rPr>
        <sz val="8"/>
        <rFont val="Times New Roman"/>
        <family val="1"/>
      </rPr>
      <t xml:space="preserve"> грн. КЕКВ 3210</t>
    </r>
  </si>
  <si>
    <t xml:space="preserve">Зменшується </t>
  </si>
  <si>
    <t>резерв.фонд</t>
  </si>
  <si>
    <t>19.02.2016 № 08/01-60</t>
  </si>
  <si>
    <t>17.02.2016 № 08/01-49</t>
  </si>
  <si>
    <t>виготовлення та проведення державної експертизи ПКД реконструкції адміністративної будівлі виконавчого комітету міської ради</t>
  </si>
  <si>
    <t>Придбання компютернів (5 шт.), моніторів (3 шт.), багатофункціональних пристроїв (4 шт.)</t>
  </si>
  <si>
    <t>Оплата комунальних послуг (теплопостачання-71,8 тис.грн., водопостачання-65,8 тис.грн., електроенергія-77,9 тис.грн.) за рахунок залишку освітньої субвенції</t>
  </si>
  <si>
    <t xml:space="preserve">Школа мистецтв: поточний ремонт підлоги школи  </t>
  </si>
  <si>
    <t>Оплату комунальних послуг у звязку з передачею приміщення кінотеатру для БДТ</t>
  </si>
  <si>
    <t>Залишатиметься післі розподілу</t>
  </si>
  <si>
    <t>п+к</t>
  </si>
  <si>
    <t>22.02.2016 № 08/01-57</t>
  </si>
  <si>
    <t>придбання 2 багофункціонал. пристроїв державним реєсторам ведення реєстру речових прав</t>
  </si>
  <si>
    <t>Центр реабіл.дітей-інвалідів: придбання бальнеологічногої ванни - 129000,0 грн, душової кабіни - 3750,0 грн.</t>
  </si>
  <si>
    <t>Соціальний захист</t>
  </si>
  <si>
    <t>090412</t>
  </si>
  <si>
    <t>19.02.2016 № 09/34-585</t>
  </si>
  <si>
    <t>програма безперешкодного доступу людей…: виготовлення ПКД та держекспертизи облаштування пандусів до центральних входів гуртожитків: Набережна,3, Варшавська,7, 9</t>
  </si>
  <si>
    <t>19.02.2016 № 01-09/362</t>
  </si>
  <si>
    <t>100101</t>
  </si>
  <si>
    <t>150101</t>
  </si>
  <si>
    <t>22.02.2016 № 08/01-58</t>
  </si>
  <si>
    <t>виготовлення ПКД та держекспертиза проекту будівництва парку розваг</t>
  </si>
  <si>
    <t xml:space="preserve">експертне обстеження ліфта по  вул.Будівельників,4 </t>
  </si>
  <si>
    <t>22.02.2016 № 08/01-61</t>
  </si>
  <si>
    <t>№ висновку бюджетної комісії</t>
  </si>
  <si>
    <t>03.02.2016 року № 116</t>
  </si>
  <si>
    <t xml:space="preserve">КЗ "Палац культури": капітальний ремонт фасаду </t>
  </si>
  <si>
    <t>виготовлення ПКД та проведення експертизи на проведення капітального ремонту доріг провулків від вул.Соловївська (16 шт.)</t>
  </si>
  <si>
    <t>придбання дитячих ігрових майданчиків для встановлення на прибудинковиих територіях (при умові внесення змін до програми)</t>
  </si>
  <si>
    <t>за рахунок зменшення нерозподіленого обсягу бюджету розвитку 1684,1 тис.грн. та обсягу резервного фонду 6574,5 тис.грн.</t>
  </si>
  <si>
    <t>ПОЯСНЮЮЧА ЗАПИСКА до рішення про внесення змін до бюджету міста на 2016 рік (на розгляд 22.02.2016)</t>
  </si>
  <si>
    <t>Виконавчий комітет міської ради</t>
  </si>
  <si>
    <t xml:space="preserve">Палац культури: придбання компюторної техніки </t>
  </si>
  <si>
    <t>Відділ освіти виконавчого комітету міської ради</t>
  </si>
  <si>
    <t xml:space="preserve">Придбання компютерної техніки та ліцензійної програми з сертифікатом </t>
  </si>
  <si>
    <t>Придбання спортивного інвентарю та обладнання для ЗОШ</t>
  </si>
  <si>
    <t>Відділ культури виконавчого комітету міської ради</t>
  </si>
  <si>
    <t>Музей: проходження навчання у сфері цивільного захисту</t>
  </si>
  <si>
    <r>
      <t xml:space="preserve">Кап ремонт внутрішніх електромереж гуртожитків №1-5, 8, 9 ( 7 шт.): виготовлення ПКД - </t>
    </r>
    <r>
      <rPr>
        <b/>
        <sz val="10"/>
        <rFont val="Times New Roman"/>
        <family val="1"/>
      </rPr>
      <t>22400</t>
    </r>
    <r>
      <rPr>
        <sz val="10"/>
        <rFont val="Times New Roman"/>
        <family val="1"/>
      </rPr>
      <t xml:space="preserve"> грн., експертиза -</t>
    </r>
    <r>
      <rPr>
        <b/>
        <sz val="10"/>
        <rFont val="Times New Roman"/>
        <family val="1"/>
      </rPr>
      <t>11550</t>
    </r>
    <r>
      <rPr>
        <sz val="10"/>
        <rFont val="Times New Roman"/>
        <family val="1"/>
      </rPr>
      <t xml:space="preserve"> грн. </t>
    </r>
  </si>
  <si>
    <t>110204</t>
  </si>
  <si>
    <t>Оплата комунальних послуг у звязку з передачею приміщення кінотеатру для БДТ</t>
  </si>
  <si>
    <t>Додаткові пропозиції на розгляд міської ради до проекту рішення "Про внесення змін до бюджету міста на 2016 рік" (26.02.2016)</t>
  </si>
  <si>
    <t>Палац культури:придбання ком техніки -14980 грн., прінтер-17380 грн</t>
  </si>
  <si>
    <t xml:space="preserve"> </t>
  </si>
  <si>
    <t>Реєстр листів на розгляд бюджетної комісії щодо додаткової потреби у коштах у 2016 році станом на 22.02.2016</t>
  </si>
  <si>
    <t>Начальник фінансового управління</t>
  </si>
  <si>
    <t>В.Ф.Кравчук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</si>
</sst>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vertical="center" wrapText="1"/>
    </xf>
    <xf numFmtId="0" fontId="2" fillId="7" borderId="0" xfId="0" applyFont="1" applyFill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4" fontId="10" fillId="3" borderId="1" xfId="0" applyNumberFormat="1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Normal="115" zoomScaleSheetLayoutView="100" workbookViewId="0" topLeftCell="A1">
      <selection activeCell="F15" sqref="F15"/>
    </sheetView>
  </sheetViews>
  <sheetFormatPr defaultColWidth="9.00390625" defaultRowHeight="12.75"/>
  <cols>
    <col min="1" max="1" width="14.25390625" style="1" customWidth="1"/>
    <col min="2" max="2" width="8.75390625" style="2" customWidth="1"/>
    <col min="3" max="3" width="12.75390625" style="3" customWidth="1"/>
    <col min="4" max="4" width="12.625" style="3" customWidth="1"/>
    <col min="5" max="5" width="18.25390625" style="3" customWidth="1"/>
    <col min="6" max="6" width="63.75390625" style="1" customWidth="1"/>
    <col min="7" max="16384" width="9.125" style="1" customWidth="1"/>
  </cols>
  <sheetData>
    <row r="1" spans="1:6" ht="16.5" customHeight="1">
      <c r="A1" s="100" t="s">
        <v>131</v>
      </c>
      <c r="B1" s="100"/>
      <c r="C1" s="100"/>
      <c r="D1" s="100"/>
      <c r="E1" s="100"/>
      <c r="F1" s="100"/>
    </row>
    <row r="2" spans="1:6" ht="12.75" customHeight="1">
      <c r="A2" s="30" t="s">
        <v>47</v>
      </c>
      <c r="B2" s="103" t="s">
        <v>46</v>
      </c>
      <c r="C2" s="104"/>
      <c r="D2" s="104"/>
      <c r="E2" s="104"/>
      <c r="F2" s="105"/>
    </row>
    <row r="3" spans="1:6" s="7" customFormat="1" ht="30.75" customHeight="1">
      <c r="A3" s="4" t="s">
        <v>1</v>
      </c>
      <c r="B3" s="5" t="s">
        <v>2</v>
      </c>
      <c r="C3" s="36" t="s">
        <v>41</v>
      </c>
      <c r="D3" s="22" t="s">
        <v>42</v>
      </c>
      <c r="E3" s="6" t="s">
        <v>5</v>
      </c>
      <c r="F3" s="4" t="s">
        <v>3</v>
      </c>
    </row>
    <row r="4" spans="1:6" s="7" customFormat="1" ht="24.75" customHeight="1">
      <c r="A4" s="4" t="s">
        <v>33</v>
      </c>
      <c r="B4" s="26">
        <v>180410</v>
      </c>
      <c r="C4" s="29">
        <v>58886.44</v>
      </c>
      <c r="D4" s="35">
        <v>58886.44</v>
      </c>
      <c r="E4" s="18" t="s">
        <v>34</v>
      </c>
      <c r="F4" s="11" t="s">
        <v>36</v>
      </c>
    </row>
    <row r="5" spans="1:6" s="7" customFormat="1" ht="26.25" customHeight="1">
      <c r="A5" s="51" t="s">
        <v>24</v>
      </c>
      <c r="B5" s="4">
        <v>100101</v>
      </c>
      <c r="C5" s="29">
        <v>270000</v>
      </c>
      <c r="D5" s="35">
        <v>270000</v>
      </c>
      <c r="E5" s="34" t="s">
        <v>51</v>
      </c>
      <c r="F5" s="9" t="s">
        <v>54</v>
      </c>
    </row>
    <row r="6" spans="1:6" ht="18" customHeight="1">
      <c r="A6" s="101" t="s">
        <v>4</v>
      </c>
      <c r="B6" s="102"/>
      <c r="C6" s="21">
        <f>SUM(C4:C5)</f>
        <v>328886.44</v>
      </c>
      <c r="D6" s="25">
        <f>SUM(D4:D5)</f>
        <v>328886.44</v>
      </c>
      <c r="E6" s="106"/>
      <c r="F6" s="107"/>
    </row>
    <row r="7" spans="2:6" ht="14.25" customHeight="1">
      <c r="B7" s="13"/>
      <c r="C7" s="14"/>
      <c r="D7" s="14"/>
      <c r="E7" s="14"/>
      <c r="F7" s="15"/>
    </row>
    <row r="8" spans="1:6" ht="12.75" customHeight="1">
      <c r="A8" s="31" t="s">
        <v>48</v>
      </c>
      <c r="B8" s="109" t="s">
        <v>49</v>
      </c>
      <c r="C8" s="109"/>
      <c r="D8" s="109"/>
      <c r="E8" s="14"/>
      <c r="F8" s="15"/>
    </row>
    <row r="9" spans="1:6" ht="21.75" customHeight="1">
      <c r="A9" s="4" t="s">
        <v>1</v>
      </c>
      <c r="B9" s="5" t="s">
        <v>2</v>
      </c>
      <c r="C9" s="27" t="s">
        <v>41</v>
      </c>
      <c r="D9" s="22" t="s">
        <v>42</v>
      </c>
      <c r="E9" s="6" t="s">
        <v>5</v>
      </c>
      <c r="F9" s="4" t="s">
        <v>3</v>
      </c>
    </row>
    <row r="10" spans="1:6" ht="21.75" customHeight="1">
      <c r="A10" s="51"/>
      <c r="B10" s="26" t="s">
        <v>39</v>
      </c>
      <c r="C10" s="29">
        <v>198950</v>
      </c>
      <c r="D10" s="24">
        <v>198950</v>
      </c>
      <c r="E10" s="18" t="s">
        <v>91</v>
      </c>
      <c r="F10" s="9" t="s">
        <v>93</v>
      </c>
    </row>
    <row r="11" spans="1:6" ht="18" customHeight="1">
      <c r="A11" s="111" t="s">
        <v>73</v>
      </c>
      <c r="B11" s="26">
        <v>170103</v>
      </c>
      <c r="C11" s="29">
        <v>1700000</v>
      </c>
      <c r="D11" s="24">
        <v>1700000</v>
      </c>
      <c r="E11" s="18" t="s">
        <v>28</v>
      </c>
      <c r="F11" s="9" t="s">
        <v>31</v>
      </c>
    </row>
    <row r="12" spans="1:6" ht="21" customHeight="1">
      <c r="A12" s="112"/>
      <c r="B12" s="26" t="s">
        <v>109</v>
      </c>
      <c r="C12" s="29">
        <v>170000</v>
      </c>
      <c r="D12" s="24">
        <v>170000</v>
      </c>
      <c r="E12" s="18" t="s">
        <v>80</v>
      </c>
      <c r="F12" s="9" t="s">
        <v>81</v>
      </c>
    </row>
    <row r="13" spans="1:6" ht="26.25" customHeight="1">
      <c r="A13" s="110" t="s">
        <v>4</v>
      </c>
      <c r="B13" s="110"/>
      <c r="C13" s="21">
        <f>SUM(C10:C12)</f>
        <v>2068950</v>
      </c>
      <c r="D13" s="25">
        <f>SUM(D10:D12)</f>
        <v>2068950</v>
      </c>
      <c r="E13" s="99"/>
      <c r="F13" s="99"/>
    </row>
    <row r="17" spans="1:6" ht="19.5" customHeight="1">
      <c r="A17" s="108" t="s">
        <v>135</v>
      </c>
      <c r="B17" s="108"/>
      <c r="C17" s="108"/>
      <c r="D17" s="92"/>
      <c r="E17" s="93" t="s">
        <v>136</v>
      </c>
      <c r="F17" s="15"/>
    </row>
  </sheetData>
  <autoFilter ref="A3:F9"/>
  <mergeCells count="9">
    <mergeCell ref="A17:C17"/>
    <mergeCell ref="B8:D8"/>
    <mergeCell ref="A13:B13"/>
    <mergeCell ref="A11:A12"/>
    <mergeCell ref="E13:F13"/>
    <mergeCell ref="A1:F1"/>
    <mergeCell ref="A6:B6"/>
    <mergeCell ref="B2:F2"/>
    <mergeCell ref="E6:F6"/>
  </mergeCells>
  <printOptions/>
  <pageMargins left="0.7874015748031497" right="0.7874015748031497" top="1.1811023622047245" bottom="0.3937007874015748" header="0.11811023622047245" footer="0.1968503937007874"/>
  <pageSetup horizontalDpi="600" verticalDpi="600" orientation="landscape" paperSize="9" scale="90" r:id="rId1"/>
  <headerFooter alignWithMargins="0">
    <oddHeader>&amp;R&amp;6&amp;Z&amp;F
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="115" zoomScaleNormal="115" zoomScaleSheetLayoutView="100" workbookViewId="0" topLeftCell="A1">
      <selection activeCell="B26" sqref="A26:IV26"/>
    </sheetView>
  </sheetViews>
  <sheetFormatPr defaultColWidth="9.00390625" defaultRowHeight="12.75"/>
  <cols>
    <col min="1" max="1" width="14.25390625" style="1" customWidth="1"/>
    <col min="2" max="2" width="9.625" style="2" customWidth="1"/>
    <col min="3" max="3" width="14.125" style="3" customWidth="1"/>
    <col min="4" max="4" width="47.125" style="1" customWidth="1"/>
    <col min="5" max="5" width="10.75390625" style="1" customWidth="1"/>
    <col min="6" max="7" width="9.125" style="65" customWidth="1"/>
    <col min="8" max="16384" width="9.125" style="1" customWidth="1"/>
  </cols>
  <sheetData>
    <row r="1" spans="1:5" ht="16.5" customHeight="1">
      <c r="A1" s="97" t="s">
        <v>120</v>
      </c>
      <c r="B1" s="97"/>
      <c r="C1" s="97"/>
      <c r="D1" s="97"/>
      <c r="E1" s="97"/>
    </row>
    <row r="2" spans="1:5" ht="12.75" customHeight="1">
      <c r="A2" s="30" t="s">
        <v>47</v>
      </c>
      <c r="B2" s="103" t="s">
        <v>46</v>
      </c>
      <c r="C2" s="104"/>
      <c r="D2" s="105"/>
      <c r="E2" s="49"/>
    </row>
    <row r="3" spans="1:7" s="7" customFormat="1" ht="37.5" customHeight="1">
      <c r="A3" s="78" t="s">
        <v>1</v>
      </c>
      <c r="B3" s="75" t="s">
        <v>2</v>
      </c>
      <c r="C3" s="66" t="s">
        <v>42</v>
      </c>
      <c r="D3" s="4" t="s">
        <v>3</v>
      </c>
      <c r="E3" s="62" t="s">
        <v>114</v>
      </c>
      <c r="F3" s="113"/>
      <c r="G3" s="113"/>
    </row>
    <row r="4" spans="1:7" s="7" customFormat="1" ht="72" customHeight="1">
      <c r="A4" s="115" t="s">
        <v>121</v>
      </c>
      <c r="B4" s="72" t="s">
        <v>21</v>
      </c>
      <c r="C4" s="67">
        <v>5000</v>
      </c>
      <c r="D4" s="69" t="s">
        <v>23</v>
      </c>
      <c r="E4" s="86">
        <v>1</v>
      </c>
      <c r="F4" s="64"/>
      <c r="G4" s="64"/>
    </row>
    <row r="5" spans="1:7" s="7" customFormat="1" ht="24" customHeight="1">
      <c r="A5" s="116"/>
      <c r="B5" s="74" t="s">
        <v>39</v>
      </c>
      <c r="C5" s="67">
        <v>261194</v>
      </c>
      <c r="D5" s="69" t="s">
        <v>78</v>
      </c>
      <c r="E5" s="86">
        <v>2</v>
      </c>
      <c r="F5" s="64"/>
      <c r="G5" s="64"/>
    </row>
    <row r="6" spans="1:7" s="7" customFormat="1" ht="17.25" customHeight="1">
      <c r="A6" s="115" t="s">
        <v>123</v>
      </c>
      <c r="B6" s="75" t="s">
        <v>43</v>
      </c>
      <c r="C6" s="68">
        <v>73200</v>
      </c>
      <c r="D6" s="70" t="s">
        <v>13</v>
      </c>
      <c r="E6" s="119">
        <v>4</v>
      </c>
      <c r="F6" s="64"/>
      <c r="G6" s="64"/>
    </row>
    <row r="7" spans="1:7" s="7" customFormat="1" ht="25.5">
      <c r="A7" s="117"/>
      <c r="B7" s="76" t="s">
        <v>44</v>
      </c>
      <c r="C7" s="68">
        <v>130470</v>
      </c>
      <c r="D7" s="70" t="s">
        <v>125</v>
      </c>
      <c r="E7" s="120"/>
      <c r="F7" s="64"/>
      <c r="G7" s="64"/>
    </row>
    <row r="8" spans="1:7" s="7" customFormat="1" ht="17.25" customHeight="1">
      <c r="A8" s="117"/>
      <c r="B8" s="76" t="s">
        <v>45</v>
      </c>
      <c r="C8" s="68">
        <v>36600</v>
      </c>
      <c r="D8" s="70" t="s">
        <v>18</v>
      </c>
      <c r="E8" s="120"/>
      <c r="F8" s="52"/>
      <c r="G8" s="52"/>
    </row>
    <row r="9" spans="1:7" s="7" customFormat="1" ht="27.75" customHeight="1">
      <c r="A9" s="116"/>
      <c r="B9" s="76" t="s">
        <v>45</v>
      </c>
      <c r="C9" s="68">
        <v>27620</v>
      </c>
      <c r="D9" s="70" t="s">
        <v>130</v>
      </c>
      <c r="E9" s="121"/>
      <c r="F9" s="64"/>
      <c r="G9" s="64"/>
    </row>
    <row r="10" spans="1:7" s="7" customFormat="1" ht="21" customHeight="1">
      <c r="A10" s="115" t="s">
        <v>126</v>
      </c>
      <c r="B10" s="76">
        <v>110202</v>
      </c>
      <c r="C10" s="68">
        <v>361.92</v>
      </c>
      <c r="D10" s="70" t="s">
        <v>127</v>
      </c>
      <c r="E10" s="86">
        <v>5</v>
      </c>
      <c r="F10" s="52"/>
      <c r="G10" s="52"/>
    </row>
    <row r="11" spans="1:7" s="7" customFormat="1" ht="29.25" customHeight="1">
      <c r="A11" s="116"/>
      <c r="B11" s="77">
        <v>110205</v>
      </c>
      <c r="C11" s="68">
        <v>109429</v>
      </c>
      <c r="D11" s="70" t="s">
        <v>96</v>
      </c>
      <c r="E11" s="86">
        <v>6</v>
      </c>
      <c r="F11" s="64"/>
      <c r="G11" s="64"/>
    </row>
    <row r="12" spans="1:7" s="7" customFormat="1" ht="27.75" customHeight="1">
      <c r="A12" s="71" t="s">
        <v>73</v>
      </c>
      <c r="B12" s="77">
        <v>200700</v>
      </c>
      <c r="C12" s="68">
        <v>17028</v>
      </c>
      <c r="D12" s="70" t="s">
        <v>75</v>
      </c>
      <c r="E12" s="86">
        <v>7</v>
      </c>
      <c r="F12" s="64"/>
      <c r="G12" s="64"/>
    </row>
    <row r="13" spans="1:7" s="7" customFormat="1" ht="15" customHeight="1">
      <c r="A13" s="71" t="s">
        <v>24</v>
      </c>
      <c r="B13" s="77">
        <v>100101</v>
      </c>
      <c r="C13" s="68">
        <v>52720</v>
      </c>
      <c r="D13" s="70" t="s">
        <v>72</v>
      </c>
      <c r="E13" s="86">
        <v>8</v>
      </c>
      <c r="F13" s="64"/>
      <c r="G13" s="64"/>
    </row>
    <row r="14" spans="1:7" ht="18" customHeight="1">
      <c r="A14" s="95" t="s">
        <v>4</v>
      </c>
      <c r="B14" s="96"/>
      <c r="C14" s="25">
        <f>SUM(C4:C13)</f>
        <v>713622.92</v>
      </c>
      <c r="D14" s="60"/>
      <c r="E14" s="87"/>
      <c r="F14" s="94"/>
      <c r="G14" s="113"/>
    </row>
    <row r="15" spans="2:5" ht="14.25" customHeight="1">
      <c r="B15" s="13"/>
      <c r="C15" s="14"/>
      <c r="D15" s="15"/>
      <c r="E15" s="88"/>
    </row>
    <row r="16" spans="1:5" ht="12.75" customHeight="1">
      <c r="A16" s="31" t="s">
        <v>48</v>
      </c>
      <c r="B16" s="109" t="s">
        <v>49</v>
      </c>
      <c r="C16" s="109"/>
      <c r="D16" s="79"/>
      <c r="E16" s="88"/>
    </row>
    <row r="17" spans="1:7" ht="35.25" customHeight="1">
      <c r="A17" s="78" t="s">
        <v>1</v>
      </c>
      <c r="B17" s="75" t="s">
        <v>2</v>
      </c>
      <c r="C17" s="66" t="s">
        <v>42</v>
      </c>
      <c r="D17" s="78" t="s">
        <v>3</v>
      </c>
      <c r="E17" s="62" t="s">
        <v>114</v>
      </c>
      <c r="F17" s="113"/>
      <c r="G17" s="113"/>
    </row>
    <row r="18" spans="1:7" ht="18" customHeight="1">
      <c r="A18" s="115" t="s">
        <v>0</v>
      </c>
      <c r="B18" s="72" t="s">
        <v>129</v>
      </c>
      <c r="C18" s="80">
        <f>32360-4250</f>
        <v>28110</v>
      </c>
      <c r="D18" s="69" t="s">
        <v>122</v>
      </c>
      <c r="E18" s="119">
        <v>9</v>
      </c>
      <c r="F18" s="113"/>
      <c r="G18" s="113"/>
    </row>
    <row r="19" spans="1:7" ht="21.75" customHeight="1">
      <c r="A19" s="116"/>
      <c r="B19" s="72" t="s">
        <v>6</v>
      </c>
      <c r="C19" s="81">
        <v>4250</v>
      </c>
      <c r="D19" s="70" t="s">
        <v>11</v>
      </c>
      <c r="E19" s="121"/>
      <c r="F19" s="64"/>
      <c r="G19" s="64"/>
    </row>
    <row r="20" spans="1:7" ht="31.5" customHeight="1">
      <c r="A20" s="73"/>
      <c r="B20" s="76" t="s">
        <v>43</v>
      </c>
      <c r="C20" s="81">
        <v>1453</v>
      </c>
      <c r="D20" s="70" t="s">
        <v>67</v>
      </c>
      <c r="E20" s="86">
        <v>10</v>
      </c>
      <c r="F20" s="64"/>
      <c r="G20" s="64"/>
    </row>
    <row r="21" spans="1:7" ht="34.5" customHeight="1">
      <c r="A21" s="115" t="s">
        <v>20</v>
      </c>
      <c r="B21" s="76" t="s">
        <v>39</v>
      </c>
      <c r="C21" s="81">
        <v>61715</v>
      </c>
      <c r="D21" s="70" t="s">
        <v>94</v>
      </c>
      <c r="E21" s="86">
        <v>13</v>
      </c>
      <c r="F21" s="52"/>
      <c r="G21" s="52"/>
    </row>
    <row r="22" spans="1:7" ht="29.25" customHeight="1">
      <c r="A22" s="117"/>
      <c r="B22" s="76" t="s">
        <v>39</v>
      </c>
      <c r="C22" s="81">
        <v>7740</v>
      </c>
      <c r="D22" s="70" t="s">
        <v>101</v>
      </c>
      <c r="E22" s="86">
        <v>14</v>
      </c>
      <c r="F22" s="52"/>
      <c r="G22" s="52"/>
    </row>
    <row r="23" spans="1:7" ht="29.25" customHeight="1">
      <c r="A23" s="117"/>
      <c r="B23" s="76" t="s">
        <v>109</v>
      </c>
      <c r="C23" s="81">
        <v>195000</v>
      </c>
      <c r="D23" s="70" t="s">
        <v>111</v>
      </c>
      <c r="E23" s="86">
        <v>15</v>
      </c>
      <c r="F23" s="52"/>
      <c r="G23" s="52"/>
    </row>
    <row r="24" spans="1:5" ht="36" customHeight="1">
      <c r="A24" s="115" t="s">
        <v>24</v>
      </c>
      <c r="B24" s="75">
        <v>100102</v>
      </c>
      <c r="C24" s="81">
        <v>33950</v>
      </c>
      <c r="D24" s="70" t="s">
        <v>128</v>
      </c>
      <c r="E24" s="86">
        <v>16</v>
      </c>
    </row>
    <row r="25" spans="1:5" ht="27" customHeight="1">
      <c r="A25" s="117"/>
      <c r="B25" s="75" t="s">
        <v>108</v>
      </c>
      <c r="C25" s="81">
        <v>3415.19</v>
      </c>
      <c r="D25" s="70" t="s">
        <v>112</v>
      </c>
      <c r="E25" s="86">
        <v>17</v>
      </c>
    </row>
    <row r="26" spans="1:5" ht="45" customHeight="1">
      <c r="A26" s="116"/>
      <c r="B26" s="75" t="s">
        <v>79</v>
      </c>
      <c r="C26" s="81">
        <v>391573</v>
      </c>
      <c r="D26" s="70" t="s">
        <v>118</v>
      </c>
      <c r="E26" s="86">
        <v>18</v>
      </c>
    </row>
    <row r="27" spans="1:5" ht="36" customHeight="1">
      <c r="A27" s="78" t="s">
        <v>26</v>
      </c>
      <c r="B27" s="75">
        <v>120201</v>
      </c>
      <c r="C27" s="81">
        <v>15000</v>
      </c>
      <c r="D27" s="70" t="s">
        <v>30</v>
      </c>
      <c r="E27" s="86">
        <v>19</v>
      </c>
    </row>
    <row r="28" spans="1:5" ht="45.75" customHeight="1">
      <c r="A28" s="117"/>
      <c r="B28" s="76" t="s">
        <v>109</v>
      </c>
      <c r="C28" s="81">
        <v>80000</v>
      </c>
      <c r="D28" s="70" t="s">
        <v>82</v>
      </c>
      <c r="E28" s="86">
        <v>20</v>
      </c>
    </row>
    <row r="29" spans="1:5" ht="39" customHeight="1">
      <c r="A29" s="117"/>
      <c r="B29" s="76" t="s">
        <v>83</v>
      </c>
      <c r="C29" s="81">
        <v>195592</v>
      </c>
      <c r="D29" s="70" t="s">
        <v>117</v>
      </c>
      <c r="E29" s="86">
        <v>22</v>
      </c>
    </row>
    <row r="30" spans="1:5" ht="27" customHeight="1">
      <c r="A30" s="117"/>
      <c r="B30" s="76" t="s">
        <v>83</v>
      </c>
      <c r="C30" s="81">
        <v>411100</v>
      </c>
      <c r="D30" s="70" t="s">
        <v>84</v>
      </c>
      <c r="E30" s="86">
        <v>22</v>
      </c>
    </row>
    <row r="31" spans="1:5" ht="27" customHeight="1">
      <c r="A31" s="117"/>
      <c r="B31" s="76" t="s">
        <v>83</v>
      </c>
      <c r="C31" s="81">
        <v>1304791</v>
      </c>
      <c r="D31" s="70" t="s">
        <v>85</v>
      </c>
      <c r="E31" s="86">
        <v>21</v>
      </c>
    </row>
    <row r="32" spans="1:5" ht="17.25" customHeight="1">
      <c r="A32" s="117"/>
      <c r="B32" s="76" t="s">
        <v>83</v>
      </c>
      <c r="C32" s="81">
        <v>3356556</v>
      </c>
      <c r="D32" s="70" t="s">
        <v>86</v>
      </c>
      <c r="E32" s="86">
        <v>22</v>
      </c>
    </row>
    <row r="33" spans="1:5" ht="38.25">
      <c r="A33" s="78" t="s">
        <v>33</v>
      </c>
      <c r="B33" s="76">
        <v>180410</v>
      </c>
      <c r="C33" s="81">
        <v>78674</v>
      </c>
      <c r="D33" s="70" t="s">
        <v>124</v>
      </c>
      <c r="E33" s="86">
        <v>3</v>
      </c>
    </row>
    <row r="34" spans="1:5" ht="49.5" customHeight="1">
      <c r="A34" s="71" t="s">
        <v>103</v>
      </c>
      <c r="B34" s="76" t="s">
        <v>104</v>
      </c>
      <c r="C34" s="81">
        <v>13770</v>
      </c>
      <c r="D34" s="70" t="s">
        <v>106</v>
      </c>
      <c r="E34" s="86">
        <v>23</v>
      </c>
    </row>
    <row r="35" spans="1:5" ht="26.25" customHeight="1">
      <c r="A35" s="114" t="s">
        <v>4</v>
      </c>
      <c r="B35" s="114"/>
      <c r="C35" s="25">
        <f>SUM(C18:C34)</f>
        <v>6182689.1899999995</v>
      </c>
      <c r="D35" s="53"/>
      <c r="E35" s="89"/>
    </row>
    <row r="36" spans="1:5" ht="19.5" customHeight="1">
      <c r="A36" s="82"/>
      <c r="B36" s="82"/>
      <c r="C36" s="46">
        <f>SUM(C35+C14)</f>
        <v>6896312.109999999</v>
      </c>
      <c r="D36" s="79"/>
      <c r="E36" s="90"/>
    </row>
    <row r="37" spans="1:5" ht="24.75" customHeight="1">
      <c r="A37" s="63" t="s">
        <v>60</v>
      </c>
      <c r="B37" s="98" t="s">
        <v>61</v>
      </c>
      <c r="C37" s="98"/>
      <c r="D37" s="98"/>
      <c r="E37" s="88"/>
    </row>
    <row r="38" spans="1:5" ht="48.75" customHeight="1">
      <c r="A38" s="78" t="s">
        <v>7</v>
      </c>
      <c r="B38" s="75" t="s">
        <v>44</v>
      </c>
      <c r="C38" s="81">
        <v>215536.66</v>
      </c>
      <c r="D38" s="70" t="s">
        <v>95</v>
      </c>
      <c r="E38" s="62">
        <v>11</v>
      </c>
    </row>
    <row r="39" spans="1:5" ht="37.5" customHeight="1">
      <c r="A39" s="78" t="s">
        <v>73</v>
      </c>
      <c r="B39" s="78">
        <v>250102</v>
      </c>
      <c r="C39" s="81">
        <v>23332</v>
      </c>
      <c r="D39" s="70" t="s">
        <v>76</v>
      </c>
      <c r="E39" s="62">
        <v>7</v>
      </c>
    </row>
    <row r="40" spans="1:5" ht="12.75">
      <c r="A40" s="83"/>
      <c r="B40" s="84"/>
      <c r="C40" s="85"/>
      <c r="D40" s="83"/>
      <c r="E40" s="91"/>
    </row>
    <row r="41" spans="1:5" ht="12.75">
      <c r="A41" s="33" t="s">
        <v>65</v>
      </c>
      <c r="B41" s="118" t="s">
        <v>66</v>
      </c>
      <c r="C41" s="118"/>
      <c r="D41" s="118"/>
      <c r="E41" s="88"/>
    </row>
    <row r="42" spans="1:5" ht="30.75" customHeight="1">
      <c r="A42" s="114" t="s">
        <v>7</v>
      </c>
      <c r="B42" s="123" t="s">
        <v>43</v>
      </c>
      <c r="C42" s="68">
        <v>-11500</v>
      </c>
      <c r="D42" s="70" t="s">
        <v>68</v>
      </c>
      <c r="E42" s="122">
        <v>12</v>
      </c>
    </row>
    <row r="43" spans="1:5" ht="24" customHeight="1">
      <c r="A43" s="114"/>
      <c r="B43" s="123"/>
      <c r="C43" s="68">
        <v>11500</v>
      </c>
      <c r="D43" s="70" t="s">
        <v>69</v>
      </c>
      <c r="E43" s="122"/>
    </row>
    <row r="44" spans="1:7" ht="34.5" customHeight="1">
      <c r="A44" s="108" t="s">
        <v>135</v>
      </c>
      <c r="B44" s="108"/>
      <c r="C44" s="108"/>
      <c r="D44" s="92"/>
      <c r="E44" s="93" t="s">
        <v>136</v>
      </c>
      <c r="F44" s="15"/>
      <c r="G44" s="1"/>
    </row>
    <row r="45" spans="1:4" ht="12.75">
      <c r="A45" s="83"/>
      <c r="B45" s="84"/>
      <c r="C45" s="85"/>
      <c r="D45" s="83"/>
    </row>
    <row r="46" spans="1:4" ht="12.75">
      <c r="A46" s="83"/>
      <c r="B46" s="84"/>
      <c r="C46" s="85"/>
      <c r="D46" s="83"/>
    </row>
    <row r="47" spans="1:4" ht="12.75">
      <c r="A47" s="83"/>
      <c r="B47" s="84"/>
      <c r="C47" s="85"/>
      <c r="D47" s="83"/>
    </row>
    <row r="48" spans="1:4" ht="12.75">
      <c r="A48" s="83"/>
      <c r="B48" s="84"/>
      <c r="C48" s="85"/>
      <c r="D48" s="83"/>
    </row>
    <row r="49" spans="1:4" ht="12.75">
      <c r="A49" s="83"/>
      <c r="B49" s="84"/>
      <c r="C49" s="85"/>
      <c r="D49" s="83"/>
    </row>
    <row r="50" spans="1:4" ht="12.75">
      <c r="A50" s="83"/>
      <c r="B50" s="84"/>
      <c r="C50" s="85"/>
      <c r="D50" s="83"/>
    </row>
    <row r="51" spans="1:4" ht="12.75">
      <c r="A51" s="83"/>
      <c r="B51" s="84"/>
      <c r="C51" s="85"/>
      <c r="D51" s="83"/>
    </row>
    <row r="52" spans="1:4" ht="12.75">
      <c r="A52" s="83"/>
      <c r="B52" s="84"/>
      <c r="C52" s="85"/>
      <c r="D52" s="83"/>
    </row>
    <row r="53" spans="1:4" ht="12.75">
      <c r="A53" s="83"/>
      <c r="B53" s="84"/>
      <c r="C53" s="85"/>
      <c r="D53" s="83"/>
    </row>
    <row r="54" spans="1:4" ht="12.75">
      <c r="A54" s="83"/>
      <c r="B54" s="84"/>
      <c r="C54" s="85"/>
      <c r="D54" s="83"/>
    </row>
    <row r="55" spans="1:4" ht="12.75">
      <c r="A55" s="83"/>
      <c r="B55" s="84"/>
      <c r="C55" s="85"/>
      <c r="D55" s="83"/>
    </row>
    <row r="56" spans="1:4" ht="12.75">
      <c r="A56" s="83"/>
      <c r="B56" s="84"/>
      <c r="C56" s="85"/>
      <c r="D56" s="83"/>
    </row>
    <row r="57" spans="1:4" ht="12.75">
      <c r="A57" s="83"/>
      <c r="B57" s="84"/>
      <c r="C57" s="85"/>
      <c r="D57" s="83"/>
    </row>
    <row r="58" spans="1:4" ht="12.75">
      <c r="A58" s="83"/>
      <c r="B58" s="84"/>
      <c r="C58" s="85"/>
      <c r="D58" s="83"/>
    </row>
    <row r="59" spans="1:4" ht="12.75">
      <c r="A59" s="83"/>
      <c r="B59" s="84"/>
      <c r="C59" s="85"/>
      <c r="D59" s="83"/>
    </row>
    <row r="60" spans="1:4" ht="12.75">
      <c r="A60" s="83"/>
      <c r="B60" s="84"/>
      <c r="C60" s="85"/>
      <c r="D60" s="83"/>
    </row>
    <row r="61" spans="1:4" ht="12.75">
      <c r="A61" s="83"/>
      <c r="B61" s="84"/>
      <c r="C61" s="85"/>
      <c r="D61" s="83"/>
    </row>
    <row r="62" spans="1:4" ht="12.75">
      <c r="A62" s="83"/>
      <c r="B62" s="84"/>
      <c r="C62" s="85"/>
      <c r="D62" s="83"/>
    </row>
    <row r="63" spans="1:4" ht="12.75">
      <c r="A63" s="83"/>
      <c r="B63" s="84"/>
      <c r="C63" s="85"/>
      <c r="D63" s="83"/>
    </row>
    <row r="64" spans="1:4" ht="12.75">
      <c r="A64" s="83"/>
      <c r="B64" s="84"/>
      <c r="C64" s="85"/>
      <c r="D64" s="83"/>
    </row>
    <row r="65" spans="1:4" ht="12.75">
      <c r="A65" s="83"/>
      <c r="B65" s="84"/>
      <c r="C65" s="85"/>
      <c r="D65" s="83"/>
    </row>
    <row r="66" spans="1:4" ht="12.75">
      <c r="A66" s="83"/>
      <c r="B66" s="84"/>
      <c r="C66" s="85"/>
      <c r="D66" s="83"/>
    </row>
    <row r="67" spans="1:4" ht="12.75">
      <c r="A67" s="83"/>
      <c r="B67" s="84"/>
      <c r="C67" s="85"/>
      <c r="D67" s="83"/>
    </row>
    <row r="68" spans="1:4" ht="12.75">
      <c r="A68" s="83"/>
      <c r="B68" s="84"/>
      <c r="C68" s="85"/>
      <c r="D68" s="83"/>
    </row>
    <row r="69" spans="1:4" ht="12.75">
      <c r="A69" s="83"/>
      <c r="B69" s="84"/>
      <c r="C69" s="85"/>
      <c r="D69" s="83"/>
    </row>
    <row r="70" spans="1:4" ht="12.75">
      <c r="A70" s="83"/>
      <c r="B70" s="84"/>
      <c r="C70" s="85"/>
      <c r="D70" s="83"/>
    </row>
    <row r="71" spans="1:4" ht="12.75">
      <c r="A71" s="83"/>
      <c r="B71" s="84"/>
      <c r="C71" s="85"/>
      <c r="D71" s="83"/>
    </row>
    <row r="72" spans="1:4" ht="12.75">
      <c r="A72" s="83"/>
      <c r="B72" s="84"/>
      <c r="C72" s="85"/>
      <c r="D72" s="83"/>
    </row>
    <row r="73" spans="1:4" ht="12.75">
      <c r="A73" s="83"/>
      <c r="B73" s="84"/>
      <c r="C73" s="85"/>
      <c r="D73" s="83"/>
    </row>
    <row r="74" spans="1:4" ht="12.75">
      <c r="A74" s="83"/>
      <c r="B74" s="84"/>
      <c r="C74" s="85"/>
      <c r="D74" s="83"/>
    </row>
    <row r="75" spans="1:4" ht="12.75">
      <c r="A75" s="83"/>
      <c r="B75" s="84"/>
      <c r="C75" s="85"/>
      <c r="D75" s="83"/>
    </row>
    <row r="76" spans="1:4" ht="12.75">
      <c r="A76" s="83"/>
      <c r="B76" s="84"/>
      <c r="C76" s="85"/>
      <c r="D76" s="83"/>
    </row>
    <row r="77" spans="1:4" ht="12.75">
      <c r="A77" s="83"/>
      <c r="B77" s="84"/>
      <c r="C77" s="85"/>
      <c r="D77" s="83"/>
    </row>
    <row r="78" spans="1:4" ht="12.75">
      <c r="A78" s="83"/>
      <c r="B78" s="84"/>
      <c r="C78" s="85"/>
      <c r="D78" s="83"/>
    </row>
    <row r="79" spans="1:4" ht="12.75">
      <c r="A79" s="83"/>
      <c r="B79" s="84"/>
      <c r="C79" s="85"/>
      <c r="D79" s="83"/>
    </row>
    <row r="80" spans="1:4" ht="12.75">
      <c r="A80" s="83"/>
      <c r="B80" s="84"/>
      <c r="C80" s="85"/>
      <c r="D80" s="83"/>
    </row>
    <row r="81" spans="1:4" ht="12.75">
      <c r="A81" s="83"/>
      <c r="B81" s="84"/>
      <c r="C81" s="85"/>
      <c r="D81" s="83"/>
    </row>
    <row r="82" spans="1:4" ht="12.75">
      <c r="A82" s="83"/>
      <c r="B82" s="84"/>
      <c r="C82" s="85"/>
      <c r="D82" s="83"/>
    </row>
    <row r="83" spans="1:4" ht="12.75">
      <c r="A83" s="83"/>
      <c r="B83" s="84"/>
      <c r="C83" s="85"/>
      <c r="D83" s="83"/>
    </row>
    <row r="84" spans="1:4" ht="12.75">
      <c r="A84" s="83"/>
      <c r="B84" s="84"/>
      <c r="C84" s="85"/>
      <c r="D84" s="83"/>
    </row>
    <row r="85" spans="1:4" ht="12.75">
      <c r="A85" s="83"/>
      <c r="B85" s="84"/>
      <c r="C85" s="85"/>
      <c r="D85" s="83"/>
    </row>
    <row r="86" spans="1:4" ht="12.75">
      <c r="A86" s="83"/>
      <c r="B86" s="84"/>
      <c r="C86" s="85"/>
      <c r="D86" s="83"/>
    </row>
    <row r="87" spans="1:4" ht="12.75">
      <c r="A87" s="83"/>
      <c r="B87" s="84"/>
      <c r="C87" s="85"/>
      <c r="D87" s="83"/>
    </row>
    <row r="88" spans="1:4" ht="12.75">
      <c r="A88" s="83"/>
      <c r="B88" s="84"/>
      <c r="C88" s="85"/>
      <c r="D88" s="83"/>
    </row>
    <row r="89" spans="1:4" ht="12.75">
      <c r="A89" s="83"/>
      <c r="B89" s="84"/>
      <c r="C89" s="85"/>
      <c r="D89" s="83"/>
    </row>
    <row r="90" spans="1:4" ht="12.75">
      <c r="A90" s="83"/>
      <c r="B90" s="84"/>
      <c r="C90" s="85"/>
      <c r="D90" s="83"/>
    </row>
    <row r="91" spans="1:4" ht="12.75">
      <c r="A91" s="83"/>
      <c r="B91" s="84"/>
      <c r="C91" s="85"/>
      <c r="D91" s="83"/>
    </row>
    <row r="92" spans="1:4" ht="12.75">
      <c r="A92" s="83"/>
      <c r="B92" s="84"/>
      <c r="C92" s="85"/>
      <c r="D92" s="83"/>
    </row>
    <row r="93" spans="1:4" ht="12.75">
      <c r="A93" s="83"/>
      <c r="B93" s="84"/>
      <c r="C93" s="85"/>
      <c r="D93" s="83"/>
    </row>
    <row r="94" spans="1:4" ht="12.75">
      <c r="A94" s="83"/>
      <c r="B94" s="84"/>
      <c r="C94" s="85"/>
      <c r="D94" s="83"/>
    </row>
    <row r="95" spans="1:4" ht="12.75">
      <c r="A95" s="83"/>
      <c r="B95" s="84"/>
      <c r="C95" s="85"/>
      <c r="D95" s="83"/>
    </row>
    <row r="96" spans="1:4" ht="12.75">
      <c r="A96" s="83"/>
      <c r="B96" s="84"/>
      <c r="C96" s="85"/>
      <c r="D96" s="83"/>
    </row>
    <row r="97" spans="1:4" ht="12.75">
      <c r="A97" s="83"/>
      <c r="B97" s="84"/>
      <c r="C97" s="85"/>
      <c r="D97" s="83"/>
    </row>
    <row r="98" spans="1:4" ht="12.75">
      <c r="A98" s="83"/>
      <c r="B98" s="84"/>
      <c r="C98" s="85"/>
      <c r="D98" s="83"/>
    </row>
    <row r="99" spans="1:4" ht="12.75">
      <c r="A99" s="83"/>
      <c r="B99" s="84"/>
      <c r="C99" s="85"/>
      <c r="D99" s="83"/>
    </row>
    <row r="100" spans="1:4" ht="12.75">
      <c r="A100" s="83"/>
      <c r="B100" s="84"/>
      <c r="C100" s="85"/>
      <c r="D100" s="83"/>
    </row>
    <row r="101" spans="1:4" ht="12.75">
      <c r="A101" s="83"/>
      <c r="B101" s="84"/>
      <c r="C101" s="85"/>
      <c r="D101" s="83"/>
    </row>
    <row r="102" spans="1:4" ht="12.75">
      <c r="A102" s="83"/>
      <c r="B102" s="84"/>
      <c r="C102" s="85"/>
      <c r="D102" s="83"/>
    </row>
    <row r="103" spans="1:4" ht="12.75">
      <c r="A103" s="83"/>
      <c r="B103" s="84"/>
      <c r="C103" s="85"/>
      <c r="D103" s="83"/>
    </row>
    <row r="104" spans="1:4" ht="12.75">
      <c r="A104" s="83"/>
      <c r="B104" s="84"/>
      <c r="C104" s="85"/>
      <c r="D104" s="83"/>
    </row>
    <row r="105" spans="1:4" ht="12.75">
      <c r="A105" s="83"/>
      <c r="B105" s="84"/>
      <c r="C105" s="85"/>
      <c r="D105" s="83"/>
    </row>
    <row r="106" spans="1:4" ht="12.75">
      <c r="A106" s="83"/>
      <c r="B106" s="84"/>
      <c r="C106" s="85"/>
      <c r="D106" s="83"/>
    </row>
    <row r="107" spans="1:4" ht="12.75">
      <c r="A107" s="83"/>
      <c r="B107" s="84"/>
      <c r="C107" s="85"/>
      <c r="D107" s="83"/>
    </row>
    <row r="108" spans="1:4" ht="12.75">
      <c r="A108" s="83"/>
      <c r="B108" s="84"/>
      <c r="C108" s="85"/>
      <c r="D108" s="83"/>
    </row>
    <row r="109" spans="1:4" ht="12.75">
      <c r="A109" s="83"/>
      <c r="B109" s="84"/>
      <c r="C109" s="85"/>
      <c r="D109" s="83"/>
    </row>
    <row r="110" spans="1:4" ht="12.75">
      <c r="A110" s="83"/>
      <c r="B110" s="84"/>
      <c r="C110" s="85"/>
      <c r="D110" s="83"/>
    </row>
    <row r="111" spans="1:4" ht="12.75">
      <c r="A111" s="83"/>
      <c r="B111" s="84"/>
      <c r="C111" s="85"/>
      <c r="D111" s="83"/>
    </row>
    <row r="112" spans="1:4" ht="12.75">
      <c r="A112" s="83"/>
      <c r="B112" s="84"/>
      <c r="C112" s="85"/>
      <c r="D112" s="83"/>
    </row>
    <row r="113" spans="1:4" ht="12.75">
      <c r="A113" s="83"/>
      <c r="B113" s="84"/>
      <c r="C113" s="85"/>
      <c r="D113" s="83"/>
    </row>
    <row r="114" spans="1:4" ht="12.75">
      <c r="A114" s="83"/>
      <c r="B114" s="84"/>
      <c r="C114" s="85"/>
      <c r="D114" s="83"/>
    </row>
  </sheetData>
  <autoFilter ref="A3:D19"/>
  <mergeCells count="24">
    <mergeCell ref="A44:C44"/>
    <mergeCell ref="A1:E1"/>
    <mergeCell ref="A42:A43"/>
    <mergeCell ref="A21:A23"/>
    <mergeCell ref="B37:D37"/>
    <mergeCell ref="B41:D41"/>
    <mergeCell ref="E6:E9"/>
    <mergeCell ref="E18:E19"/>
    <mergeCell ref="E42:E43"/>
    <mergeCell ref="B42:B43"/>
    <mergeCell ref="B2:D2"/>
    <mergeCell ref="A4:A5"/>
    <mergeCell ref="A6:A9"/>
    <mergeCell ref="A10:A11"/>
    <mergeCell ref="F3:G3"/>
    <mergeCell ref="A35:B35"/>
    <mergeCell ref="A18:A19"/>
    <mergeCell ref="A28:A32"/>
    <mergeCell ref="F17:G17"/>
    <mergeCell ref="F18:G18"/>
    <mergeCell ref="F14:G14"/>
    <mergeCell ref="A24:A26"/>
    <mergeCell ref="A14:B14"/>
    <mergeCell ref="B16:C16"/>
  </mergeCells>
  <printOptions/>
  <pageMargins left="1.1811023622047245" right="0.3937007874015748" top="0.7874015748031497" bottom="0.7874015748031497" header="0.11811023622047245" footer="0.1968503937007874"/>
  <pageSetup horizontalDpi="600" verticalDpi="600" orientation="portrait" paperSize="9" scale="90" r:id="rId1"/>
  <headerFooter alignWithMargins="0">
    <oddHeader>&amp;R&amp;6&amp;Z&amp;F
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Normal="115" zoomScaleSheetLayoutView="100" workbookViewId="0" topLeftCell="A1">
      <selection activeCell="A2" sqref="A2"/>
    </sheetView>
  </sheetViews>
  <sheetFormatPr defaultColWidth="9.00390625" defaultRowHeight="12.75"/>
  <cols>
    <col min="1" max="1" width="14.25390625" style="1" customWidth="1"/>
    <col min="2" max="2" width="8.75390625" style="2" customWidth="1"/>
    <col min="3" max="3" width="12.75390625" style="3" customWidth="1"/>
    <col min="4" max="4" width="12.625" style="3" customWidth="1"/>
    <col min="5" max="5" width="18.25390625" style="3" customWidth="1"/>
    <col min="6" max="6" width="63.75390625" style="1" customWidth="1"/>
    <col min="7" max="7" width="11.625" style="1" customWidth="1"/>
    <col min="8" max="16384" width="9.125" style="1" customWidth="1"/>
  </cols>
  <sheetData>
    <row r="1" spans="1:7" ht="16.5" customHeight="1">
      <c r="A1" s="100" t="s">
        <v>134</v>
      </c>
      <c r="B1" s="100"/>
      <c r="C1" s="100"/>
      <c r="D1" s="100"/>
      <c r="E1" s="100"/>
      <c r="F1" s="100"/>
      <c r="G1" s="47"/>
    </row>
    <row r="2" spans="1:7" ht="12.75" customHeight="1" thickBot="1">
      <c r="A2" s="30" t="s">
        <v>47</v>
      </c>
      <c r="B2" s="103" t="s">
        <v>46</v>
      </c>
      <c r="C2" s="104"/>
      <c r="D2" s="104"/>
      <c r="E2" s="104"/>
      <c r="F2" s="105"/>
      <c r="G2" s="49"/>
    </row>
    <row r="3" spans="1:9" s="7" customFormat="1" ht="30.75" customHeight="1">
      <c r="A3" s="4" t="s">
        <v>1</v>
      </c>
      <c r="B3" s="5" t="s">
        <v>2</v>
      </c>
      <c r="C3" s="36" t="s">
        <v>41</v>
      </c>
      <c r="D3" s="22" t="s">
        <v>42</v>
      </c>
      <c r="E3" s="6" t="s">
        <v>5</v>
      </c>
      <c r="F3" s="4" t="s">
        <v>3</v>
      </c>
      <c r="G3" s="62" t="s">
        <v>114</v>
      </c>
      <c r="H3" s="129" t="s">
        <v>55</v>
      </c>
      <c r="I3" s="130"/>
    </row>
    <row r="4" spans="1:9" s="7" customFormat="1" ht="32.25" customHeight="1">
      <c r="A4" s="111" t="s">
        <v>20</v>
      </c>
      <c r="B4" s="10" t="s">
        <v>21</v>
      </c>
      <c r="C4" s="28">
        <v>5000</v>
      </c>
      <c r="D4" s="41">
        <v>5000</v>
      </c>
      <c r="E4" s="8" t="s">
        <v>22</v>
      </c>
      <c r="F4" s="11" t="s">
        <v>23</v>
      </c>
      <c r="G4" s="11"/>
      <c r="H4" s="54" t="s">
        <v>56</v>
      </c>
      <c r="I4" s="37">
        <v>7491.9</v>
      </c>
    </row>
    <row r="5" spans="1:9" s="7" customFormat="1" ht="24" customHeight="1">
      <c r="A5" s="126"/>
      <c r="B5" s="19" t="s">
        <v>39</v>
      </c>
      <c r="C5" s="28">
        <v>331270.99</v>
      </c>
      <c r="D5" s="41">
        <v>331270.99</v>
      </c>
      <c r="E5" s="8" t="s">
        <v>40</v>
      </c>
      <c r="F5" s="11" t="s">
        <v>78</v>
      </c>
      <c r="G5" s="11"/>
      <c r="H5" s="54" t="s">
        <v>57</v>
      </c>
      <c r="I5" s="37">
        <v>12357.1</v>
      </c>
    </row>
    <row r="6" spans="1:9" s="7" customFormat="1" ht="24.75" customHeight="1">
      <c r="A6" s="4" t="s">
        <v>33</v>
      </c>
      <c r="B6" s="26">
        <v>180410</v>
      </c>
      <c r="C6" s="29">
        <v>58886.44</v>
      </c>
      <c r="D6" s="35">
        <v>58886.44</v>
      </c>
      <c r="E6" s="18" t="s">
        <v>34</v>
      </c>
      <c r="F6" s="11" t="s">
        <v>36</v>
      </c>
      <c r="G6" s="11"/>
      <c r="H6" s="54" t="s">
        <v>77</v>
      </c>
      <c r="I6" s="37">
        <v>1684.1</v>
      </c>
    </row>
    <row r="7" spans="1:9" s="7" customFormat="1" ht="17.25" customHeight="1">
      <c r="A7" s="111" t="s">
        <v>7</v>
      </c>
      <c r="B7" s="5" t="s">
        <v>43</v>
      </c>
      <c r="C7" s="29">
        <v>73200</v>
      </c>
      <c r="D7" s="35">
        <v>73200</v>
      </c>
      <c r="E7" s="12" t="s">
        <v>12</v>
      </c>
      <c r="F7" s="9" t="s">
        <v>13</v>
      </c>
      <c r="G7" s="9"/>
      <c r="H7" s="17" t="s">
        <v>58</v>
      </c>
      <c r="I7" s="38">
        <f>SUM(I4:I6)</f>
        <v>21533.1</v>
      </c>
    </row>
    <row r="8" spans="1:9" s="7" customFormat="1" ht="17.25" customHeight="1">
      <c r="A8" s="112"/>
      <c r="B8" s="26" t="s">
        <v>44</v>
      </c>
      <c r="C8" s="29">
        <v>130470</v>
      </c>
      <c r="D8" s="35">
        <v>130470</v>
      </c>
      <c r="E8" s="18" t="s">
        <v>14</v>
      </c>
      <c r="F8" s="9" t="s">
        <v>15</v>
      </c>
      <c r="G8" s="9"/>
      <c r="H8" s="55" t="s">
        <v>59</v>
      </c>
      <c r="I8" s="39">
        <v>1256.4</v>
      </c>
    </row>
    <row r="9" spans="1:9" s="7" customFormat="1" ht="17.25" customHeight="1" thickBot="1">
      <c r="A9" s="112"/>
      <c r="B9" s="26" t="s">
        <v>45</v>
      </c>
      <c r="C9" s="29">
        <v>36600</v>
      </c>
      <c r="D9" s="35">
        <v>36600</v>
      </c>
      <c r="E9" s="18" t="s">
        <v>17</v>
      </c>
      <c r="F9" s="9" t="s">
        <v>18</v>
      </c>
      <c r="G9" s="9"/>
      <c r="H9" s="56" t="s">
        <v>71</v>
      </c>
      <c r="I9" s="40">
        <f>SUM(I7:I8)</f>
        <v>22789.5</v>
      </c>
    </row>
    <row r="10" spans="1:7" s="7" customFormat="1" ht="17.25" customHeight="1">
      <c r="A10" s="126"/>
      <c r="B10" s="26" t="s">
        <v>45</v>
      </c>
      <c r="C10" s="29">
        <v>27620</v>
      </c>
      <c r="D10" s="35">
        <v>27620</v>
      </c>
      <c r="E10" s="18" t="s">
        <v>19</v>
      </c>
      <c r="F10" s="9" t="s">
        <v>97</v>
      </c>
      <c r="G10" s="9"/>
    </row>
    <row r="11" spans="1:9" s="7" customFormat="1" ht="21" customHeight="1">
      <c r="A11" s="111" t="s">
        <v>0</v>
      </c>
      <c r="B11" s="26">
        <v>110202</v>
      </c>
      <c r="C11" s="29">
        <v>361.92</v>
      </c>
      <c r="D11" s="35">
        <v>361.92</v>
      </c>
      <c r="E11" s="16" t="s">
        <v>52</v>
      </c>
      <c r="F11" s="9" t="s">
        <v>8</v>
      </c>
      <c r="G11" s="9"/>
      <c r="H11" s="57" t="s">
        <v>89</v>
      </c>
      <c r="I11" s="43">
        <f>SUM(I12:I14)</f>
        <v>9371.2</v>
      </c>
    </row>
    <row r="12" spans="1:9" s="7" customFormat="1" ht="17.25" customHeight="1">
      <c r="A12" s="126"/>
      <c r="B12" s="17">
        <v>110205</v>
      </c>
      <c r="C12" s="29">
        <v>109429</v>
      </c>
      <c r="D12" s="35">
        <v>109429</v>
      </c>
      <c r="E12" s="16" t="s">
        <v>53</v>
      </c>
      <c r="F12" s="9" t="s">
        <v>96</v>
      </c>
      <c r="G12" s="9"/>
      <c r="H12" s="58" t="s">
        <v>90</v>
      </c>
      <c r="I12" s="42">
        <v>1112.6</v>
      </c>
    </row>
    <row r="13" spans="1:9" s="7" customFormat="1" ht="21" customHeight="1">
      <c r="A13" s="20" t="s">
        <v>73</v>
      </c>
      <c r="B13" s="17">
        <v>200700</v>
      </c>
      <c r="C13" s="29">
        <v>17028</v>
      </c>
      <c r="D13" s="35">
        <v>17028</v>
      </c>
      <c r="E13" s="16" t="s">
        <v>74</v>
      </c>
      <c r="F13" s="9" t="s">
        <v>75</v>
      </c>
      <c r="G13" s="9"/>
      <c r="H13" s="54" t="s">
        <v>77</v>
      </c>
      <c r="I13" s="32">
        <v>1684.1</v>
      </c>
    </row>
    <row r="14" spans="1:9" s="7" customFormat="1" ht="15" customHeight="1">
      <c r="A14" s="111" t="s">
        <v>24</v>
      </c>
      <c r="B14" s="17">
        <v>100101</v>
      </c>
      <c r="C14" s="29">
        <v>52720</v>
      </c>
      <c r="D14" s="35">
        <v>52720</v>
      </c>
      <c r="E14" s="34" t="s">
        <v>70</v>
      </c>
      <c r="F14" s="9" t="s">
        <v>72</v>
      </c>
      <c r="G14" s="9"/>
      <c r="H14" s="59" t="s">
        <v>90</v>
      </c>
      <c r="I14" s="44">
        <v>6574.5</v>
      </c>
    </row>
    <row r="15" spans="1:7" s="7" customFormat="1" ht="15.75" customHeight="1">
      <c r="A15" s="126"/>
      <c r="B15" s="4">
        <v>100101</v>
      </c>
      <c r="C15" s="29">
        <v>270000</v>
      </c>
      <c r="D15" s="35">
        <v>270000</v>
      </c>
      <c r="E15" s="34" t="s">
        <v>51</v>
      </c>
      <c r="F15" s="9" t="s">
        <v>54</v>
      </c>
      <c r="G15" s="9"/>
    </row>
    <row r="16" spans="1:9" ht="18" customHeight="1">
      <c r="A16" s="101" t="s">
        <v>4</v>
      </c>
      <c r="B16" s="102"/>
      <c r="C16" s="21">
        <f>SUM(C4:C15)</f>
        <v>1112586.35</v>
      </c>
      <c r="D16" s="25">
        <f>SUM(D4:D15)</f>
        <v>1112586.35</v>
      </c>
      <c r="E16" s="106" t="s">
        <v>87</v>
      </c>
      <c r="F16" s="107"/>
      <c r="G16" s="48"/>
      <c r="H16" s="133"/>
      <c r="I16" s="134"/>
    </row>
    <row r="17" spans="2:7" ht="14.25" customHeight="1">
      <c r="B17" s="13"/>
      <c r="C17" s="14"/>
      <c r="D17" s="14"/>
      <c r="E17" s="14"/>
      <c r="F17" s="15"/>
      <c r="G17" s="15"/>
    </row>
    <row r="18" spans="1:7" ht="12.75" customHeight="1">
      <c r="A18" s="31" t="s">
        <v>48</v>
      </c>
      <c r="B18" s="109" t="s">
        <v>49</v>
      </c>
      <c r="C18" s="109"/>
      <c r="D18" s="109"/>
      <c r="E18" s="14"/>
      <c r="F18" s="15"/>
      <c r="G18" s="15"/>
    </row>
    <row r="19" spans="1:9" ht="21.75" customHeight="1">
      <c r="A19" s="4" t="s">
        <v>1</v>
      </c>
      <c r="B19" s="5" t="s">
        <v>2</v>
      </c>
      <c r="C19" s="27" t="s">
        <v>41</v>
      </c>
      <c r="D19" s="22" t="s">
        <v>42</v>
      </c>
      <c r="E19" s="6" t="s">
        <v>5</v>
      </c>
      <c r="F19" s="4" t="s">
        <v>3</v>
      </c>
      <c r="G19" s="4"/>
      <c r="H19" s="110" t="s">
        <v>98</v>
      </c>
      <c r="I19" s="110"/>
    </row>
    <row r="20" spans="1:9" ht="18" customHeight="1">
      <c r="A20" s="111" t="s">
        <v>0</v>
      </c>
      <c r="B20" s="10" t="s">
        <v>9</v>
      </c>
      <c r="C20" s="28">
        <v>32360</v>
      </c>
      <c r="D20" s="23">
        <f>32360-4250</f>
        <v>28110</v>
      </c>
      <c r="E20" s="16" t="s">
        <v>115</v>
      </c>
      <c r="F20" s="11" t="s">
        <v>132</v>
      </c>
      <c r="G20" s="11"/>
      <c r="H20" s="131" t="s">
        <v>55</v>
      </c>
      <c r="I20" s="132"/>
    </row>
    <row r="21" spans="1:9" ht="21" customHeight="1">
      <c r="A21" s="112"/>
      <c r="B21" s="10" t="s">
        <v>9</v>
      </c>
      <c r="C21" s="28">
        <v>98063.2</v>
      </c>
      <c r="D21" s="23"/>
      <c r="E21" s="16" t="s">
        <v>10</v>
      </c>
      <c r="F21" s="11" t="s">
        <v>133</v>
      </c>
      <c r="G21" s="11"/>
      <c r="H21" s="54" t="s">
        <v>56</v>
      </c>
      <c r="I21" s="37">
        <v>7491.9</v>
      </c>
    </row>
    <row r="22" spans="1:9" ht="22.5" customHeight="1">
      <c r="A22" s="112"/>
      <c r="B22" s="10" t="s">
        <v>9</v>
      </c>
      <c r="C22" s="28">
        <v>1401716</v>
      </c>
      <c r="D22" s="23"/>
      <c r="E22" s="16" t="s">
        <v>38</v>
      </c>
      <c r="F22" s="11" t="s">
        <v>116</v>
      </c>
      <c r="G22" s="11"/>
      <c r="H22" s="54" t="s">
        <v>57</v>
      </c>
      <c r="I22" s="37">
        <f>SUM(I5-I12-I14)</f>
        <v>4670</v>
      </c>
    </row>
    <row r="23" spans="1:9" ht="21.75" customHeight="1">
      <c r="A23" s="126"/>
      <c r="B23" s="10" t="s">
        <v>6</v>
      </c>
      <c r="C23" s="29">
        <v>4250</v>
      </c>
      <c r="D23" s="24">
        <v>4250</v>
      </c>
      <c r="E23" s="16" t="s">
        <v>64</v>
      </c>
      <c r="F23" s="9" t="s">
        <v>11</v>
      </c>
      <c r="G23" s="9"/>
      <c r="H23" s="54" t="s">
        <v>77</v>
      </c>
      <c r="I23" s="37"/>
    </row>
    <row r="24" spans="1:9" ht="16.5" customHeight="1">
      <c r="A24" s="111" t="s">
        <v>7</v>
      </c>
      <c r="B24" s="26" t="s">
        <v>44</v>
      </c>
      <c r="C24" s="29">
        <v>150000</v>
      </c>
      <c r="D24" s="24"/>
      <c r="E24" s="18" t="s">
        <v>14</v>
      </c>
      <c r="F24" s="9" t="s">
        <v>16</v>
      </c>
      <c r="G24" s="9"/>
      <c r="H24" s="17" t="s">
        <v>58</v>
      </c>
      <c r="I24" s="38">
        <f>SUM(I21:I23)</f>
        <v>12161.9</v>
      </c>
    </row>
    <row r="25" spans="1:9" ht="16.5" customHeight="1">
      <c r="A25" s="126"/>
      <c r="B25" s="26" t="s">
        <v>43</v>
      </c>
      <c r="C25" s="29">
        <v>1453</v>
      </c>
      <c r="D25" s="24">
        <v>1453</v>
      </c>
      <c r="E25" s="18" t="s">
        <v>63</v>
      </c>
      <c r="F25" s="9" t="s">
        <v>67</v>
      </c>
      <c r="G25" s="9"/>
      <c r="H25" s="55" t="s">
        <v>59</v>
      </c>
      <c r="I25" s="39">
        <v>1256.4</v>
      </c>
    </row>
    <row r="26" spans="1:9" ht="24.75" customHeight="1" thickBot="1">
      <c r="A26" s="111" t="s">
        <v>20</v>
      </c>
      <c r="B26" s="26" t="s">
        <v>39</v>
      </c>
      <c r="C26" s="29">
        <v>61715</v>
      </c>
      <c r="D26" s="24">
        <v>61715</v>
      </c>
      <c r="E26" s="18" t="s">
        <v>92</v>
      </c>
      <c r="F26" s="9" t="s">
        <v>94</v>
      </c>
      <c r="G26" s="9"/>
      <c r="H26" s="56" t="s">
        <v>71</v>
      </c>
      <c r="I26" s="40">
        <f>SUM(I24:I25)</f>
        <v>13418.3</v>
      </c>
    </row>
    <row r="27" spans="1:9" ht="21" customHeight="1">
      <c r="A27" s="112"/>
      <c r="B27" s="26" t="s">
        <v>39</v>
      </c>
      <c r="C27" s="29">
        <v>7740</v>
      </c>
      <c r="D27" s="24">
        <v>7740</v>
      </c>
      <c r="E27" s="18" t="s">
        <v>100</v>
      </c>
      <c r="F27" s="9" t="s">
        <v>101</v>
      </c>
      <c r="G27" s="9"/>
      <c r="H27" s="52"/>
      <c r="I27" s="52"/>
    </row>
    <row r="28" spans="1:9" ht="15.75" customHeight="1">
      <c r="A28" s="112"/>
      <c r="B28" s="26" t="s">
        <v>109</v>
      </c>
      <c r="C28" s="29">
        <v>195000</v>
      </c>
      <c r="D28" s="24">
        <v>195000</v>
      </c>
      <c r="E28" s="18" t="s">
        <v>110</v>
      </c>
      <c r="F28" s="9" t="s">
        <v>111</v>
      </c>
      <c r="G28" s="9"/>
      <c r="H28" s="52"/>
      <c r="I28" s="52"/>
    </row>
    <row r="29" spans="1:7" ht="21.75" customHeight="1">
      <c r="A29" s="126"/>
      <c r="B29" s="26" t="s">
        <v>39</v>
      </c>
      <c r="C29" s="29">
        <v>198950</v>
      </c>
      <c r="D29" s="24">
        <v>198950</v>
      </c>
      <c r="E29" s="18" t="s">
        <v>91</v>
      </c>
      <c r="F29" s="9" t="s">
        <v>93</v>
      </c>
      <c r="G29" s="9"/>
    </row>
    <row r="30" spans="1:7" ht="22.5">
      <c r="A30" s="111" t="s">
        <v>24</v>
      </c>
      <c r="B30" s="5">
        <v>100102</v>
      </c>
      <c r="C30" s="29">
        <v>1584810</v>
      </c>
      <c r="D30" s="24">
        <v>33950</v>
      </c>
      <c r="E30" s="6" t="s">
        <v>25</v>
      </c>
      <c r="F30" s="9" t="s">
        <v>88</v>
      </c>
      <c r="G30" s="9"/>
    </row>
    <row r="31" spans="1:7" ht="17.25" customHeight="1">
      <c r="A31" s="112"/>
      <c r="B31" s="5" t="s">
        <v>108</v>
      </c>
      <c r="C31" s="29">
        <v>3415.19</v>
      </c>
      <c r="D31" s="24">
        <v>3415.19</v>
      </c>
      <c r="E31" s="6" t="s">
        <v>113</v>
      </c>
      <c r="F31" s="9" t="s">
        <v>112</v>
      </c>
      <c r="G31" s="9"/>
    </row>
    <row r="32" spans="1:7" ht="23.25" customHeight="1">
      <c r="A32" s="126"/>
      <c r="B32" s="5" t="s">
        <v>79</v>
      </c>
      <c r="C32" s="29">
        <v>391573</v>
      </c>
      <c r="D32" s="24">
        <v>391573</v>
      </c>
      <c r="E32" s="6" t="s">
        <v>107</v>
      </c>
      <c r="F32" s="9" t="s">
        <v>118</v>
      </c>
      <c r="G32" s="9"/>
    </row>
    <row r="33" spans="1:7" ht="20.25" customHeight="1">
      <c r="A33" s="4" t="s">
        <v>26</v>
      </c>
      <c r="B33" s="5">
        <v>120201</v>
      </c>
      <c r="C33" s="29">
        <v>9500</v>
      </c>
      <c r="D33" s="24">
        <v>9500</v>
      </c>
      <c r="E33" s="12" t="s">
        <v>27</v>
      </c>
      <c r="F33" s="9" t="s">
        <v>30</v>
      </c>
      <c r="G33" s="9"/>
    </row>
    <row r="34" spans="1:7" ht="18" customHeight="1">
      <c r="A34" s="111" t="s">
        <v>73</v>
      </c>
      <c r="B34" s="26">
        <v>170103</v>
      </c>
      <c r="C34" s="29">
        <v>1700000</v>
      </c>
      <c r="D34" s="24">
        <v>1700000</v>
      </c>
      <c r="E34" s="18" t="s">
        <v>28</v>
      </c>
      <c r="F34" s="9" t="s">
        <v>31</v>
      </c>
      <c r="G34" s="9"/>
    </row>
    <row r="35" spans="1:7" ht="21" customHeight="1">
      <c r="A35" s="112"/>
      <c r="B35" s="26" t="s">
        <v>109</v>
      </c>
      <c r="C35" s="29">
        <v>170000</v>
      </c>
      <c r="D35" s="24">
        <v>170000</v>
      </c>
      <c r="E35" s="18" t="s">
        <v>80</v>
      </c>
      <c r="F35" s="9" t="s">
        <v>81</v>
      </c>
      <c r="G35" s="9"/>
    </row>
    <row r="36" spans="1:7" ht="23.25" customHeight="1">
      <c r="A36" s="112"/>
      <c r="B36" s="26" t="s">
        <v>109</v>
      </c>
      <c r="C36" s="29">
        <v>80000</v>
      </c>
      <c r="D36" s="24">
        <v>80000</v>
      </c>
      <c r="E36" s="18" t="s">
        <v>80</v>
      </c>
      <c r="F36" s="9" t="s">
        <v>82</v>
      </c>
      <c r="G36" s="9"/>
    </row>
    <row r="37" spans="1:7" ht="21" customHeight="1">
      <c r="A37" s="112"/>
      <c r="B37" s="26" t="s">
        <v>83</v>
      </c>
      <c r="C37" s="29">
        <v>195592</v>
      </c>
      <c r="D37" s="24">
        <v>195592</v>
      </c>
      <c r="E37" s="18" t="s">
        <v>80</v>
      </c>
      <c r="F37" s="9" t="s">
        <v>117</v>
      </c>
      <c r="G37" s="9"/>
    </row>
    <row r="38" spans="1:7" ht="15.75" customHeight="1">
      <c r="A38" s="112"/>
      <c r="B38" s="26" t="s">
        <v>83</v>
      </c>
      <c r="C38" s="29">
        <v>411100</v>
      </c>
      <c r="D38" s="24">
        <v>411100</v>
      </c>
      <c r="E38" s="18" t="s">
        <v>80</v>
      </c>
      <c r="F38" s="9" t="s">
        <v>84</v>
      </c>
      <c r="G38" s="9"/>
    </row>
    <row r="39" spans="1:7" ht="15.75" customHeight="1">
      <c r="A39" s="112"/>
      <c r="B39" s="26" t="s">
        <v>83</v>
      </c>
      <c r="C39" s="29">
        <v>1304791</v>
      </c>
      <c r="D39" s="24">
        <v>1304791</v>
      </c>
      <c r="E39" s="18" t="s">
        <v>80</v>
      </c>
      <c r="F39" s="9" t="s">
        <v>85</v>
      </c>
      <c r="G39" s="9"/>
    </row>
    <row r="40" spans="1:7" ht="15.75" customHeight="1">
      <c r="A40" s="112"/>
      <c r="B40" s="26" t="s">
        <v>83</v>
      </c>
      <c r="C40" s="29">
        <v>3356556</v>
      </c>
      <c r="D40" s="24">
        <v>3356556</v>
      </c>
      <c r="E40" s="18" t="s">
        <v>80</v>
      </c>
      <c r="F40" s="9" t="s">
        <v>86</v>
      </c>
      <c r="G40" s="9"/>
    </row>
    <row r="41" spans="1:7" ht="18.75" customHeight="1">
      <c r="A41" s="126"/>
      <c r="B41" s="26">
        <v>170703</v>
      </c>
      <c r="C41" s="29">
        <v>2500000</v>
      </c>
      <c r="D41" s="24"/>
      <c r="E41" s="18" t="s">
        <v>29</v>
      </c>
      <c r="F41" s="9" t="s">
        <v>32</v>
      </c>
      <c r="G41" s="9"/>
    </row>
    <row r="42" spans="1:7" ht="22.5">
      <c r="A42" s="4" t="s">
        <v>33</v>
      </c>
      <c r="B42" s="26">
        <v>180410</v>
      </c>
      <c r="C42" s="29">
        <v>91113.56</v>
      </c>
      <c r="D42" s="24">
        <v>91113.56</v>
      </c>
      <c r="E42" s="18" t="s">
        <v>34</v>
      </c>
      <c r="F42" s="9" t="s">
        <v>35</v>
      </c>
      <c r="G42" s="9"/>
    </row>
    <row r="43" spans="1:7" ht="26.25" customHeight="1">
      <c r="A43" s="111" t="s">
        <v>103</v>
      </c>
      <c r="B43" s="26" t="s">
        <v>104</v>
      </c>
      <c r="C43" s="29">
        <v>13770</v>
      </c>
      <c r="D43" s="24">
        <v>13770</v>
      </c>
      <c r="E43" s="18" t="s">
        <v>105</v>
      </c>
      <c r="F43" s="9" t="s">
        <v>106</v>
      </c>
      <c r="G43" s="9"/>
    </row>
    <row r="44" spans="1:7" ht="22.5">
      <c r="A44" s="126"/>
      <c r="B44" s="26" t="s">
        <v>50</v>
      </c>
      <c r="C44" s="29">
        <v>132750</v>
      </c>
      <c r="D44" s="24"/>
      <c r="E44" s="16" t="s">
        <v>37</v>
      </c>
      <c r="F44" s="9" t="s">
        <v>102</v>
      </c>
      <c r="G44" s="9"/>
    </row>
    <row r="45" spans="1:7" ht="26.25" customHeight="1">
      <c r="A45" s="110" t="s">
        <v>4</v>
      </c>
      <c r="B45" s="110"/>
      <c r="C45" s="21">
        <f>SUM(C20:C44)</f>
        <v>14096217.950000001</v>
      </c>
      <c r="D45" s="25">
        <f>SUM(D20:D44)</f>
        <v>8258578.749999999</v>
      </c>
      <c r="E45" s="127" t="s">
        <v>119</v>
      </c>
      <c r="F45" s="128"/>
      <c r="G45" s="61"/>
    </row>
    <row r="46" spans="1:7" ht="19.5" customHeight="1">
      <c r="A46" s="13"/>
      <c r="B46" s="13"/>
      <c r="C46" s="45" t="s">
        <v>99</v>
      </c>
      <c r="D46" s="46">
        <f>SUM(D45+D16)</f>
        <v>9371165.1</v>
      </c>
      <c r="E46" s="14"/>
      <c r="F46" s="15"/>
      <c r="G46" s="15"/>
    </row>
    <row r="47" spans="1:7" ht="24.75" customHeight="1">
      <c r="A47" s="63" t="s">
        <v>60</v>
      </c>
      <c r="B47" s="98" t="s">
        <v>61</v>
      </c>
      <c r="C47" s="98"/>
      <c r="D47" s="98"/>
      <c r="E47" s="98"/>
      <c r="F47" s="98"/>
      <c r="G47" s="50"/>
    </row>
    <row r="48" spans="1:7" ht="22.5">
      <c r="A48" s="4" t="s">
        <v>7</v>
      </c>
      <c r="B48" s="5" t="s">
        <v>44</v>
      </c>
      <c r="C48" s="29">
        <v>215536.66</v>
      </c>
      <c r="D48" s="24">
        <v>215536.66</v>
      </c>
      <c r="E48" s="12" t="s">
        <v>62</v>
      </c>
      <c r="F48" s="9" t="s">
        <v>95</v>
      </c>
      <c r="G48" s="9"/>
    </row>
    <row r="49" spans="1:7" ht="21.75" customHeight="1">
      <c r="A49" s="4" t="s">
        <v>73</v>
      </c>
      <c r="B49" s="4">
        <v>250102</v>
      </c>
      <c r="C49" s="29">
        <f>15894.73+7437.27</f>
        <v>23332</v>
      </c>
      <c r="D49" s="24">
        <v>23332</v>
      </c>
      <c r="E49" s="34" t="s">
        <v>74</v>
      </c>
      <c r="F49" s="9" t="s">
        <v>76</v>
      </c>
      <c r="G49" s="9"/>
    </row>
    <row r="51" spans="1:7" ht="12.75">
      <c r="A51" s="33" t="s">
        <v>65</v>
      </c>
      <c r="B51" s="118" t="s">
        <v>66</v>
      </c>
      <c r="C51" s="118"/>
      <c r="D51" s="118"/>
      <c r="E51" s="118"/>
      <c r="F51" s="118"/>
      <c r="G51" s="50"/>
    </row>
    <row r="52" spans="1:7" ht="21" customHeight="1">
      <c r="A52" s="110" t="s">
        <v>7</v>
      </c>
      <c r="B52" s="125" t="s">
        <v>43</v>
      </c>
      <c r="C52" s="29">
        <v>-11500</v>
      </c>
      <c r="D52" s="35">
        <v>-11500</v>
      </c>
      <c r="E52" s="124" t="s">
        <v>63</v>
      </c>
      <c r="F52" s="9" t="s">
        <v>68</v>
      </c>
      <c r="G52" s="9"/>
    </row>
    <row r="53" spans="1:7" ht="24" customHeight="1">
      <c r="A53" s="110"/>
      <c r="B53" s="125"/>
      <c r="C53" s="29">
        <v>11500</v>
      </c>
      <c r="D53" s="35">
        <v>11500</v>
      </c>
      <c r="E53" s="124"/>
      <c r="F53" s="9" t="s">
        <v>69</v>
      </c>
      <c r="G53" s="9"/>
    </row>
  </sheetData>
  <autoFilter ref="A3:F23"/>
  <mergeCells count="26">
    <mergeCell ref="B18:D18"/>
    <mergeCell ref="H3:I3"/>
    <mergeCell ref="A45:B45"/>
    <mergeCell ref="A20:A23"/>
    <mergeCell ref="A34:A41"/>
    <mergeCell ref="H19:I19"/>
    <mergeCell ref="H20:I20"/>
    <mergeCell ref="H16:I16"/>
    <mergeCell ref="A43:A44"/>
    <mergeCell ref="A30:A32"/>
    <mergeCell ref="A1:F1"/>
    <mergeCell ref="A16:B16"/>
    <mergeCell ref="B2:F2"/>
    <mergeCell ref="A4:A5"/>
    <mergeCell ref="A7:A10"/>
    <mergeCell ref="A11:A12"/>
    <mergeCell ref="E52:E53"/>
    <mergeCell ref="B52:B53"/>
    <mergeCell ref="A52:A53"/>
    <mergeCell ref="A14:A15"/>
    <mergeCell ref="E16:F16"/>
    <mergeCell ref="E45:F45"/>
    <mergeCell ref="A26:A29"/>
    <mergeCell ref="B47:F47"/>
    <mergeCell ref="A24:A25"/>
    <mergeCell ref="B51:F51"/>
  </mergeCells>
  <printOptions/>
  <pageMargins left="0.38" right="0.2" top="0.44" bottom="0.14" header="0.11811023622047245" footer="0.19"/>
  <pageSetup horizontalDpi="600" verticalDpi="600" orientation="landscape" paperSize="9" scale="90" r:id="rId1"/>
  <headerFooter alignWithMargins="0">
    <oddHeader>&amp;R&amp;6&amp;Z&amp;F
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Tornado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Admin</cp:lastModifiedBy>
  <cp:lastPrinted>2016-02-23T09:11:05Z</cp:lastPrinted>
  <dcterms:created xsi:type="dcterms:W3CDTF">2010-06-07T07:38:05Z</dcterms:created>
  <dcterms:modified xsi:type="dcterms:W3CDTF">2016-02-23T09:11:26Z</dcterms:modified>
  <cp:category/>
  <cp:version/>
  <cp:contentType/>
  <cp:contentStatus/>
</cp:coreProperties>
</file>